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9045" tabRatio="767"/>
  </bookViews>
  <sheets>
    <sheet name="МШ" sheetId="6" r:id="rId1"/>
  </sheets>
  <definedNames>
    <definedName name="_xlnm.Print_Area" localSheetId="0">МШ!$A$1:$J$19</definedName>
  </definedNames>
  <calcPr calcId="152511"/>
</workbook>
</file>

<file path=xl/calcChain.xml><?xml version="1.0" encoding="utf-8"?>
<calcChain xmlns="http://schemas.openxmlformats.org/spreadsheetml/2006/main">
  <c r="H18" i="6" l="1"/>
  <c r="H17" i="6"/>
  <c r="H16" i="6"/>
  <c r="H15" i="6"/>
  <c r="H14" i="6"/>
  <c r="H13" i="6"/>
  <c r="H12" i="6"/>
  <c r="H11" i="6"/>
  <c r="H10" i="6"/>
  <c r="H9" i="6"/>
  <c r="H8" i="6"/>
  <c r="B8" i="6" l="1"/>
  <c r="B9" i="6"/>
  <c r="B10" i="6"/>
  <c r="B11" i="6"/>
  <c r="B12" i="6"/>
  <c r="B7" i="6"/>
  <c r="G11" i="6"/>
  <c r="F11" i="6" s="1"/>
  <c r="G8" i="6"/>
  <c r="F8" i="6" s="1"/>
  <c r="G9" i="6"/>
  <c r="F9" i="6" s="1"/>
  <c r="G10" i="6"/>
  <c r="F10" i="6" s="1"/>
  <c r="G12" i="6"/>
  <c r="F12" i="6" s="1"/>
  <c r="G13" i="6"/>
  <c r="F13" i="6" s="1"/>
  <c r="G14" i="6"/>
  <c r="F14" i="6" s="1"/>
  <c r="G15" i="6"/>
  <c r="F15" i="6" s="1"/>
  <c r="G16" i="6"/>
  <c r="F16" i="6" s="1"/>
  <c r="G17" i="6"/>
  <c r="F17" i="6" s="1"/>
  <c r="G18" i="6"/>
  <c r="F18" i="6" s="1"/>
  <c r="G7" i="6"/>
  <c r="B13" i="6"/>
  <c r="B14" i="6"/>
  <c r="B15" i="6"/>
  <c r="B16" i="6"/>
  <c r="B17" i="6"/>
  <c r="B18" i="6"/>
  <c r="F7" i="6" l="1"/>
</calcChain>
</file>

<file path=xl/sharedStrings.xml><?xml version="1.0" encoding="utf-8"?>
<sst xmlns="http://schemas.openxmlformats.org/spreadsheetml/2006/main" count="30" uniqueCount="23">
  <si>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</si>
  <si>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</si>
  <si>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</si>
  <si>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</si>
  <si>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</si>
  <si>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</si>
  <si>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</si>
  <si>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</si>
  <si>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</si>
  <si>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</si>
  <si>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руб</t>
  </si>
  <si>
    <t>Водоотведение</t>
  </si>
  <si>
    <t>декабрь</t>
  </si>
  <si>
    <t>м3</t>
  </si>
  <si>
    <t>Гкл</t>
  </si>
  <si>
    <t>Выставлено РСО</t>
  </si>
  <si>
    <t>кВт</t>
  </si>
  <si>
    <t>Холодное водоснабжение</t>
  </si>
  <si>
    <t>Расход Гкал</t>
  </si>
  <si>
    <t>Электоэнергия                           День/Ночь</t>
  </si>
  <si>
    <t>месяц</t>
  </si>
  <si>
    <t xml:space="preserve">январь </t>
  </si>
  <si>
    <t>Московское шоссе дом 286 за 2017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</si>
</sst>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5" x14ac:knownFonts="1">
    <font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b/>
      <i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164" fontId="0" fillId="0" borderId="0" xfId="0" applyNumberFormat="1" applyFill="1"/>
    <xf numFmtId="164" fontId="0" fillId="0" borderId="1" xfId="0" applyNumberFormat="1" applyFill="1" applyBorder="1"/>
    <xf numFmtId="164" fontId="0" fillId="0" borderId="1" xfId="0" applyNumberFormat="1" applyBorder="1"/>
    <xf numFmtId="4" fontId="0" fillId="0" borderId="1" xfId="0" applyNumberFormat="1" applyBorder="1"/>
    <xf numFmtId="0" fontId="0" fillId="2" borderId="0" xfId="0" applyFill="1"/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" fontId="0" fillId="2" borderId="1" xfId="0" applyNumberFormat="1" applyFill="1" applyBorder="1"/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99"/>
      <color rgb="FFF0DC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view="pageBreakPreview" zoomScaleNormal="100" zoomScaleSheetLayoutView="100" workbookViewId="0">
      <selection activeCell="E8" sqref="E8"/>
    </sheetView>
  </sheetViews>
  <sheetFormatPr defaultRowHeight="15" x14ac:dyDescent="0.25"/>
  <cols>
    <col min="1" max="1" width="11.85546875" style="5" customWidth="1"/>
    <col min="2" max="2" width="11.5703125" customWidth="1"/>
    <col min="3" max="3" width="14.140625" customWidth="1"/>
    <col min="4" max="4" width="12.42578125" customWidth="1"/>
    <col min="5" max="5" width="15" customWidth="1"/>
    <col min="6" max="6" width="11.85546875" customWidth="1"/>
    <col min="7" max="7" width="13.5703125" customWidth="1"/>
    <col min="8" max="8" width="12" customWidth="1"/>
    <col min="9" max="9" width="13.140625" customWidth="1"/>
    <col min="10" max="10" width="3.85546875" customWidth="1"/>
  </cols>
  <sheetData>
    <row r="1" spans="1:9" x14ac:dyDescent="0.25">
      <c r="B1" s="1"/>
      <c r="C1" s="1"/>
      <c r="D1" s="1"/>
      <c r="E1" s="1"/>
      <c r="F1" s="1"/>
      <c r="G1" s="1"/>
    </row>
    <row r="2" spans="1:9" x14ac:dyDescent="0.25">
      <c r="B2" s="1"/>
      <c r="C2" s="1"/>
      <c r="D2" s="1"/>
      <c r="E2" s="1"/>
      <c r="F2" s="1"/>
      <c r="G2" s="1"/>
    </row>
    <row r="3" spans="1:9" ht="27" customHeight="1" x14ac:dyDescent="0.25">
      <c r="A3" s="15" t="s">
        <v>22</v>
      </c>
      <c r="B3" s="15"/>
      <c r="C3" s="15"/>
      <c r="D3" s="15"/>
      <c r="E3" s="15"/>
      <c r="F3" s="15"/>
      <c r="G3" s="15"/>
      <c r="H3" s="15"/>
      <c r="I3" s="15"/>
    </row>
    <row r="4" spans="1:9" ht="23.25" customHeight="1" x14ac:dyDescent="0.25">
      <c r="A4" s="12" t="s">
        <v>20</v>
      </c>
      <c r="B4" s="11" t="s">
        <v>15</v>
      </c>
      <c r="C4" s="11"/>
      <c r="D4" s="11" t="s">
        <v>15</v>
      </c>
      <c r="E4" s="11"/>
      <c r="F4" s="11" t="s">
        <v>15</v>
      </c>
      <c r="G4" s="11"/>
      <c r="H4" s="11" t="s">
        <v>15</v>
      </c>
      <c r="I4" s="11"/>
    </row>
    <row r="5" spans="1:9" ht="31.5" customHeight="1" x14ac:dyDescent="0.25">
      <c r="A5" s="13"/>
      <c r="B5" s="11" t="s">
        <v>17</v>
      </c>
      <c r="C5" s="11"/>
      <c r="D5" s="11" t="s">
        <v>18</v>
      </c>
      <c r="E5" s="11"/>
      <c r="F5" s="11" t="s">
        <v>11</v>
      </c>
      <c r="G5" s="11"/>
      <c r="H5" s="11" t="s">
        <v>19</v>
      </c>
      <c r="I5" s="11"/>
    </row>
    <row r="6" spans="1:9" ht="16.5" customHeight="1" x14ac:dyDescent="0.25">
      <c r="A6" s="14"/>
      <c r="B6" s="6" t="s">
        <v>13</v>
      </c>
      <c r="C6" s="7" t="s">
        <v>10</v>
      </c>
      <c r="D6" s="6" t="s">
        <v>14</v>
      </c>
      <c r="E6" s="7" t="s">
        <v>10</v>
      </c>
      <c r="F6" s="6" t="s">
        <v>13</v>
      </c>
      <c r="G6" s="7" t="s">
        <v>10</v>
      </c>
      <c r="H6" s="9" t="s">
        <v>16</v>
      </c>
      <c r="I6" s="9" t="s">
        <v>10</v>
      </c>
    </row>
    <row r="7" spans="1:9" ht="15.75" x14ac:dyDescent="0.25">
      <c r="A7" s="10" t="s">
        <v>21</v>
      </c>
      <c r="B7" s="2">
        <f>C7/25.44</f>
        <v>3567.1120283018868</v>
      </c>
      <c r="C7" s="2">
        <v>90747.33</v>
      </c>
      <c r="D7" s="3">
        <v>369.43</v>
      </c>
      <c r="E7" s="2">
        <v>601486.61</v>
      </c>
      <c r="F7" s="2">
        <f>G7/25.44</f>
        <v>3567.1120283018868</v>
      </c>
      <c r="G7" s="2">
        <f t="shared" ref="G7:G18" si="0">C7</f>
        <v>90747.33</v>
      </c>
      <c r="H7" s="4">
        <v>65876</v>
      </c>
      <c r="I7" s="8">
        <v>174463.2</v>
      </c>
    </row>
    <row r="8" spans="1:9" ht="15.75" x14ac:dyDescent="0.25">
      <c r="A8" s="10" t="s">
        <v>0</v>
      </c>
      <c r="B8" s="2">
        <f t="shared" ref="B8:B12" si="1">C8/25.44</f>
        <v>2676.0841194968552</v>
      </c>
      <c r="C8" s="16">
        <v>68079.58</v>
      </c>
      <c r="D8" s="3">
        <v>405.18</v>
      </c>
      <c r="E8" s="2">
        <v>659350.51</v>
      </c>
      <c r="F8" s="2">
        <f t="shared" ref="F8:F12" si="2">G8/25.44</f>
        <v>2676.0841194968552</v>
      </c>
      <c r="G8" s="2">
        <f t="shared" si="0"/>
        <v>68079.58</v>
      </c>
      <c r="H8" s="4">
        <f>2280+519+4414+966+9001+28492</f>
        <v>45672</v>
      </c>
      <c r="I8" s="8">
        <v>155807.49</v>
      </c>
    </row>
    <row r="9" spans="1:9" ht="15.75" x14ac:dyDescent="0.25">
      <c r="A9" s="10" t="s">
        <v>1</v>
      </c>
      <c r="B9" s="2">
        <f t="shared" si="1"/>
        <v>2826.1108490566035</v>
      </c>
      <c r="C9" s="2">
        <v>71896.259999999995</v>
      </c>
      <c r="D9" s="3">
        <v>343.78</v>
      </c>
      <c r="E9" s="2">
        <v>559222.01</v>
      </c>
      <c r="F9" s="2">
        <f t="shared" si="2"/>
        <v>2826.1108490566035</v>
      </c>
      <c r="G9" s="2">
        <f t="shared" si="0"/>
        <v>71896.259999999995</v>
      </c>
      <c r="H9" s="4">
        <f>699+5257+2766+1412+34131+11135</f>
        <v>55400</v>
      </c>
      <c r="I9" s="4">
        <v>184067.77</v>
      </c>
    </row>
    <row r="10" spans="1:9" ht="15.75" x14ac:dyDescent="0.25">
      <c r="A10" s="10" t="s">
        <v>2</v>
      </c>
      <c r="B10" s="2">
        <f t="shared" si="1"/>
        <v>2734.9457547169814</v>
      </c>
      <c r="C10" s="2">
        <v>69577.02</v>
      </c>
      <c r="D10" s="3">
        <v>328.42</v>
      </c>
      <c r="E10" s="2">
        <v>534116.14</v>
      </c>
      <c r="F10" s="2">
        <f t="shared" si="2"/>
        <v>2734.9457547169814</v>
      </c>
      <c r="G10" s="2">
        <f t="shared" si="0"/>
        <v>69577.02</v>
      </c>
      <c r="H10" s="4">
        <f>10561+11879+35760</f>
        <v>58200</v>
      </c>
      <c r="I10" s="4">
        <v>195649.77</v>
      </c>
    </row>
    <row r="11" spans="1:9" ht="15.75" x14ac:dyDescent="0.25">
      <c r="A11" s="10" t="s">
        <v>3</v>
      </c>
      <c r="B11" s="2">
        <f t="shared" si="1"/>
        <v>2194.7189465408806</v>
      </c>
      <c r="C11" s="2">
        <v>55833.65</v>
      </c>
      <c r="D11" s="3">
        <v>245.81</v>
      </c>
      <c r="E11" s="2">
        <v>399741.41</v>
      </c>
      <c r="F11" s="2">
        <f t="shared" si="2"/>
        <v>2194.7189465408806</v>
      </c>
      <c r="G11" s="2">
        <f t="shared" si="0"/>
        <v>55833.65</v>
      </c>
      <c r="H11" s="4">
        <f>9081+29204+10115</f>
        <v>48400</v>
      </c>
      <c r="I11" s="4">
        <v>162133.38</v>
      </c>
    </row>
    <row r="12" spans="1:9" ht="15.75" x14ac:dyDescent="0.25">
      <c r="A12" s="10" t="s">
        <v>4</v>
      </c>
      <c r="B12" s="2">
        <f t="shared" si="1"/>
        <v>2734.9457547169814</v>
      </c>
      <c r="C12" s="2">
        <v>69577.02</v>
      </c>
      <c r="D12" s="3">
        <v>133.44999999999999</v>
      </c>
      <c r="E12" s="2">
        <v>217110.8</v>
      </c>
      <c r="F12" s="2">
        <f t="shared" si="2"/>
        <v>2734.9457547169814</v>
      </c>
      <c r="G12" s="2">
        <f t="shared" si="0"/>
        <v>69577.02</v>
      </c>
      <c r="H12" s="4">
        <f>9011+28228+9961</f>
        <v>47200</v>
      </c>
      <c r="I12" s="4">
        <v>157610.91</v>
      </c>
    </row>
    <row r="13" spans="1:9" ht="15.75" x14ac:dyDescent="0.25">
      <c r="A13" s="10" t="s">
        <v>5</v>
      </c>
      <c r="B13" s="2">
        <f t="shared" ref="B13:B18" si="3">C13/27.99</f>
        <v>2825.9814219364062</v>
      </c>
      <c r="C13" s="2">
        <v>79099.22</v>
      </c>
      <c r="D13" s="3">
        <v>80.400000000000006</v>
      </c>
      <c r="E13" s="2">
        <v>135278.66</v>
      </c>
      <c r="F13" s="2">
        <f>G13/27.99</f>
        <v>2825.9814219364062</v>
      </c>
      <c r="G13" s="2">
        <f t="shared" si="0"/>
        <v>79099.22</v>
      </c>
      <c r="H13" s="4">
        <f>8740+26910+9550</f>
        <v>45200</v>
      </c>
      <c r="I13" s="4">
        <v>171088.06</v>
      </c>
    </row>
    <row r="14" spans="1:9" ht="15.75" x14ac:dyDescent="0.25">
      <c r="A14" s="10" t="s">
        <v>6</v>
      </c>
      <c r="B14" s="2">
        <f t="shared" si="3"/>
        <v>2825.9814219364062</v>
      </c>
      <c r="C14" s="2">
        <v>79099.22</v>
      </c>
      <c r="D14" s="3">
        <v>107.43</v>
      </c>
      <c r="E14" s="2">
        <v>180986.15</v>
      </c>
      <c r="F14" s="2">
        <f t="shared" ref="F14:F18" si="4">G14/27.99</f>
        <v>2825.9814219364062</v>
      </c>
      <c r="G14" s="2">
        <f t="shared" si="0"/>
        <v>79099.22</v>
      </c>
      <c r="H14" s="4">
        <f>9726+32315+11759</f>
        <v>53800</v>
      </c>
      <c r="I14" s="4">
        <v>201551.75</v>
      </c>
    </row>
    <row r="15" spans="1:9" ht="15.75" x14ac:dyDescent="0.25">
      <c r="A15" s="10" t="s">
        <v>7</v>
      </c>
      <c r="B15" s="2">
        <f t="shared" si="3"/>
        <v>2734.8210075026795</v>
      </c>
      <c r="C15" s="2">
        <v>76547.64</v>
      </c>
      <c r="D15" s="3">
        <v>119.96</v>
      </c>
      <c r="E15" s="2">
        <v>202108.96</v>
      </c>
      <c r="F15" s="2">
        <f t="shared" si="4"/>
        <v>2734.8210075026795</v>
      </c>
      <c r="G15" s="2">
        <f t="shared" si="0"/>
        <v>76547.64</v>
      </c>
      <c r="H15" s="4">
        <f>7460+28411+8929</f>
        <v>44800</v>
      </c>
      <c r="I15" s="4">
        <v>169618.89</v>
      </c>
    </row>
    <row r="16" spans="1:9" ht="15.75" x14ac:dyDescent="0.25">
      <c r="A16" s="10" t="s">
        <v>8</v>
      </c>
      <c r="B16" s="2">
        <f t="shared" si="3"/>
        <v>3432.3708467309752</v>
      </c>
      <c r="C16" s="2">
        <v>96072.06</v>
      </c>
      <c r="D16" s="3">
        <v>187.72</v>
      </c>
      <c r="E16" s="2">
        <v>315836.92</v>
      </c>
      <c r="F16" s="2">
        <f t="shared" si="4"/>
        <v>3432.3708467309752</v>
      </c>
      <c r="G16" s="2">
        <f t="shared" si="0"/>
        <v>96072.06</v>
      </c>
      <c r="H16" s="4">
        <f>8047+37759+11994</f>
        <v>57800</v>
      </c>
      <c r="I16" s="4">
        <v>210850.2</v>
      </c>
    </row>
    <row r="17" spans="1:9" ht="15.75" x14ac:dyDescent="0.25">
      <c r="A17" s="10" t="s">
        <v>9</v>
      </c>
      <c r="B17" s="2">
        <f t="shared" si="3"/>
        <v>2734.8210075026795</v>
      </c>
      <c r="C17" s="2">
        <v>76547.64</v>
      </c>
      <c r="D17" s="3">
        <v>288.02</v>
      </c>
      <c r="E17" s="2">
        <v>485150.71999999997</v>
      </c>
      <c r="F17" s="2">
        <f t="shared" si="4"/>
        <v>2734.8210075026795</v>
      </c>
      <c r="G17" s="2">
        <f t="shared" si="0"/>
        <v>76547.64</v>
      </c>
      <c r="H17" s="4">
        <f>1487+39477+12836</f>
        <v>53800</v>
      </c>
      <c r="I17" s="4">
        <v>170568.37</v>
      </c>
    </row>
    <row r="18" spans="1:9" ht="15.75" x14ac:dyDescent="0.25">
      <c r="A18" s="10" t="s">
        <v>12</v>
      </c>
      <c r="B18" s="2">
        <f t="shared" si="3"/>
        <v>2825.9814219364062</v>
      </c>
      <c r="C18" s="2">
        <v>79099.22</v>
      </c>
      <c r="D18" s="3">
        <v>319.66000000000003</v>
      </c>
      <c r="E18" s="2">
        <v>538442.31999999995</v>
      </c>
      <c r="F18" s="2">
        <f t="shared" si="4"/>
        <v>2825.9814219364062</v>
      </c>
      <c r="G18" s="2">
        <f t="shared" si="0"/>
        <v>79099.22</v>
      </c>
      <c r="H18" s="4">
        <f>1349+12413+37038</f>
        <v>50800</v>
      </c>
      <c r="I18" s="4">
        <v>160024.46</v>
      </c>
    </row>
    <row r="19" spans="1:9" x14ac:dyDescent="0.25">
      <c r="B19" s="1"/>
      <c r="C19" s="1"/>
      <c r="D19" s="1"/>
      <c r="E19" s="1"/>
      <c r="F19" s="1"/>
      <c r="G19" s="1"/>
    </row>
  </sheetData>
  <mergeCells count="10">
    <mergeCell ref="A3:I3"/>
    <mergeCell ref="B5:C5"/>
    <mergeCell ref="D5:E5"/>
    <mergeCell ref="F5:G5"/>
    <mergeCell ref="H5:I5"/>
    <mergeCell ref="A4:A6"/>
    <mergeCell ref="F4:G4"/>
    <mergeCell ref="H4:I4"/>
    <mergeCell ref="B4:C4"/>
    <mergeCell ref="D4:E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МШ</vt:lpstr>
      <vt:lpstr>МШ!Область_печати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2018-03-03T13:32:43Z</cp:lastPrinted>
  <dcterms:created xsi:type="dcterms:W3CDTF">2017-03-03T13:29:12Z</dcterms:created>
  <dcterms:modified xsi:type="dcterms:W3CDTF">2018-04-06T12:27:29Z</dcterms:modified>
</cp:coreProperties>
</file>